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/>
  <c r="I10" i="1"/>
  <c r="J10" i="1" s="1"/>
  <c r="I12" i="1"/>
  <c r="I13" i="1"/>
  <c r="I15" i="1"/>
  <c r="I16" i="1"/>
  <c r="I18" i="1"/>
  <c r="I19" i="1"/>
  <c r="I7" i="1" l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<sst xmlns="http://schemas.openxmlformats.org/spreadsheetml/2006/main" count="449" uniqueCount="88">
  <si>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</si>
  <si>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</si>
  <si>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</si>
  <si>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</si>
  <si>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</si>
  <si>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</si>
  <si>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</si>
  <si>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</si>
  <si>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</si>
  <si>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</si>
  <si>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</si>
  <si>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</si>
  <si>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</si>
  <si>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</si>
  <si>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</si>
  <si>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</si>
  <si>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</si>
  <si>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</si>
  <si>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</si>
  <si>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</si>
  <si>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</si>
  <si>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</si>
  <si>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</si>
  <si>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</si>
  <si>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</si>
  <si>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</si>
  <si>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</si>
  <si>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</si>
  <si>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</si>
  <si>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</si>
  <si>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</si>
  <si>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</si>
  <si>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</si>
  <si>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</si>
  <si>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</si>
  <si>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</si>
  <si>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</si>
  <si>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</si>
  <si>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</si>
  <si>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</si>
  <si>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</si>
  <si>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</si>
  <si>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</si>
  <si>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</si>
  <si>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</si>
  <si>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</si>
  <si>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</si>
  <si>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</si>
  <si>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</si>
  <si>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</si>
  <si>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</si>
  <si>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</si>
  <si>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</si>
  <si>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</si>
  <si>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</si>
  <si>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</si>
  <si>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</si>
  <si>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</si>
  <si>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</si>
  <si>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</si>
  <si>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</si>
  <si>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</si>
  <si>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</si>
  <si>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</si>
  <si>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</si>
  <si>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</si>
  <si>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</si>
  <si>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</si>
  <si>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</si>
  <si>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</si>
  <si>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Anual del 01 de Enero del 2021 al 31 de Diciembre del 2021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</si>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</sst>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48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165" fontId="34" fillId="27" borderId="13" xfId="60" applyNumberFormat="1" applyFont="1" applyFill="1" applyBorder="1" applyAlignment="1">
      <alignment horizontal="center" vertical="center" wrapText="1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165" fontId="0" fillId="0" borderId="0" xfId="0" applyNumberFormat="1"/>
    <xf numFmtId="0" fontId="35" fillId="26" borderId="21" xfId="60" applyFont="1" applyFill="1" applyBorder="1" applyAlignment="1">
      <alignment horizontal="centerContinuous" vertical="center"/>
    </xf>
    <xf numFmtId="0" fontId="35" fillId="26" borderId="22" xfId="60" applyFont="1" applyFill="1" applyBorder="1" applyAlignment="1">
      <alignment horizontal="centerContinuous" vertical="center"/>
    </xf>
    <xf numFmtId="0" fontId="35" fillId="26" borderId="23" xfId="60" applyFont="1" applyFill="1" applyBorder="1" applyAlignment="1">
      <alignment horizontal="centerContinuous" vertical="center"/>
    </xf>
    <xf numFmtId="0" fontId="36" fillId="26" borderId="24" xfId="60" applyFont="1" applyFill="1" applyBorder="1" applyAlignment="1">
      <alignment horizontal="centerContinuous" vertical="center"/>
    </xf>
    <xf numFmtId="0" fontId="36" fillId="26" borderId="25" xfId="60" applyFont="1" applyFill="1" applyBorder="1" applyAlignment="1">
      <alignment horizontal="centerContinuous" vertical="center"/>
    </xf>
    <xf numFmtId="0" fontId="37" fillId="26" borderId="24" xfId="60" applyFont="1" applyFill="1" applyBorder="1" applyAlignment="1">
      <alignment horizontal="centerContinuous" vertical="center"/>
    </xf>
    <xf numFmtId="0" fontId="37" fillId="26" borderId="25" xfId="60" applyFont="1" applyFill="1" applyBorder="1" applyAlignment="1">
      <alignment horizontal="centerContinuous" vertical="center"/>
    </xf>
    <xf numFmtId="0" fontId="37" fillId="26" borderId="26" xfId="60" applyFont="1" applyFill="1" applyBorder="1" applyAlignment="1">
      <alignment horizontal="centerContinuous" vertical="center"/>
    </xf>
    <xf numFmtId="0" fontId="37" fillId="26" borderId="27" xfId="60" applyFont="1" applyFill="1" applyBorder="1" applyAlignment="1">
      <alignment horizontal="centerContinuous" vertical="center"/>
    </xf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D23" sqref="D23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4" width="25.28515625" style="12" customWidth="1"/>
    <col min="5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3"/>
      <c r="K1" s="1"/>
      <c r="L1" s="1"/>
      <c r="S1" s="2"/>
    </row>
    <row r="2" spans="1:19" s="2" customFormat="1" ht="15.75" x14ac:dyDescent="0.2">
      <c r="A2" s="34" t="s">
        <v>68</v>
      </c>
      <c r="B2" s="16"/>
      <c r="C2" s="16"/>
      <c r="D2" s="16"/>
      <c r="E2" s="16"/>
      <c r="F2" s="16"/>
      <c r="G2" s="16"/>
      <c r="H2" s="16"/>
      <c r="I2" s="16"/>
      <c r="J2" s="35"/>
      <c r="K2" s="14"/>
      <c r="L2" s="14"/>
    </row>
    <row r="3" spans="1:19" s="2" customFormat="1" ht="14.25" x14ac:dyDescent="0.2">
      <c r="A3" s="36" t="s">
        <v>70</v>
      </c>
      <c r="B3" s="17"/>
      <c r="C3" s="17"/>
      <c r="D3" s="17"/>
      <c r="E3" s="17"/>
      <c r="F3" s="17"/>
      <c r="G3" s="17"/>
      <c r="H3" s="17"/>
      <c r="I3" s="17"/>
      <c r="J3" s="37"/>
      <c r="K3" s="15"/>
      <c r="L3" s="15"/>
    </row>
    <row r="4" spans="1:19" s="2" customFormat="1" ht="15" thickBot="1" x14ac:dyDescent="0.25">
      <c r="A4" s="38"/>
      <c r="B4" s="18"/>
      <c r="C4" s="18"/>
      <c r="D4" s="18"/>
      <c r="E4" s="18"/>
      <c r="F4" s="18"/>
      <c r="G4" s="18"/>
      <c r="H4" s="18"/>
      <c r="I4" s="18"/>
      <c r="J4" s="39"/>
      <c r="K4" s="15"/>
      <c r="L4" s="15"/>
    </row>
    <row r="5" spans="1:19" ht="13.5" thickBot="1" x14ac:dyDescent="0.25">
      <c r="A5" s="45" t="s">
        <v>59</v>
      </c>
      <c r="B5" s="45" t="s">
        <v>60</v>
      </c>
      <c r="C5" s="45" t="s">
        <v>61</v>
      </c>
      <c r="D5" s="45" t="s">
        <v>62</v>
      </c>
      <c r="E5" s="47" t="s">
        <v>63</v>
      </c>
      <c r="F5" s="42" t="s">
        <v>66</v>
      </c>
      <c r="G5" s="42" t="s">
        <v>2</v>
      </c>
      <c r="H5" s="42" t="s">
        <v>65</v>
      </c>
      <c r="I5" s="44" t="s">
        <v>64</v>
      </c>
      <c r="J5" s="44"/>
    </row>
    <row r="6" spans="1:19" ht="26.25" customHeight="1" thickBot="1" x14ac:dyDescent="0.25">
      <c r="A6" s="46"/>
      <c r="B6" s="46"/>
      <c r="C6" s="46"/>
      <c r="D6" s="46"/>
      <c r="E6" s="46"/>
      <c r="F6" s="43"/>
      <c r="G6" s="43"/>
      <c r="H6" s="43"/>
      <c r="I6" s="19" t="s">
        <v>69</v>
      </c>
      <c r="J6" s="19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>
        <v>0</v>
      </c>
      <c r="G7" s="13" t="s">
        <v>74</v>
      </c>
      <c r="H7" s="13" t="s">
        <v>75</v>
      </c>
      <c r="I7" s="13">
        <f>+I12+I13+I15+I16</f>
        <v>27466969.18</v>
      </c>
      <c r="J7" s="13" t="s">
        <v>82</v>
      </c>
    </row>
    <row r="8" spans="1:19" x14ac:dyDescent="0.2">
      <c r="A8" s="40" t="s">
        <v>83</v>
      </c>
      <c r="B8" s="41"/>
      <c r="C8" s="41"/>
      <c r="D8" s="41"/>
      <c r="E8" s="41"/>
      <c r="F8" s="41"/>
      <c r="G8" s="41"/>
      <c r="H8" s="41"/>
      <c r="I8" s="41"/>
      <c r="J8" s="41"/>
    </row>
    <row r="9" spans="1:19" x14ac:dyDescent="0.2">
      <c r="A9" s="23" t="s">
        <v>76</v>
      </c>
      <c r="B9" s="23" t="s">
        <v>77</v>
      </c>
      <c r="C9" s="23" t="s">
        <v>78</v>
      </c>
      <c r="D9" s="24" t="s">
        <v>79</v>
      </c>
      <c r="E9" s="24" t="s">
        <v>80</v>
      </c>
      <c r="F9" s="25">
        <v>309225595.82999998</v>
      </c>
      <c r="G9" s="25" t="s">
        <v>74</v>
      </c>
      <c r="H9" s="25">
        <v>309225595.82999998</v>
      </c>
      <c r="I9" s="25">
        <f>8836012.74</f>
        <v>8836012.7400000002</v>
      </c>
      <c r="J9" s="25">
        <f>I9/H9 * 100</f>
        <v>2.8574648603337773</v>
      </c>
      <c r="K9" s="30"/>
    </row>
    <row r="10" spans="1:19" x14ac:dyDescent="0.2">
      <c r="A10" s="26" t="s">
        <v>76</v>
      </c>
      <c r="B10" s="26" t="s">
        <v>77</v>
      </c>
      <c r="C10" s="26" t="s">
        <v>81</v>
      </c>
      <c r="D10" s="27" t="s">
        <v>79</v>
      </c>
      <c r="E10" s="27" t="s">
        <v>80</v>
      </c>
      <c r="F10" s="28">
        <v>100000000</v>
      </c>
      <c r="G10" s="28" t="s">
        <v>74</v>
      </c>
      <c r="H10" s="28">
        <v>100000000</v>
      </c>
      <c r="I10" s="28">
        <f>721547.84</f>
        <v>721547.84</v>
      </c>
      <c r="J10" s="28">
        <f>I10/H10 * 100</f>
        <v>0.72154783999999994</v>
      </c>
      <c r="K10" s="30"/>
    </row>
    <row r="11" spans="1:19" x14ac:dyDescent="0.2">
      <c r="A11" s="40" t="s">
        <v>84</v>
      </c>
      <c r="B11" s="41"/>
      <c r="C11" s="41"/>
      <c r="D11" s="41"/>
      <c r="E11" s="41"/>
      <c r="F11" s="41"/>
      <c r="G11" s="41"/>
      <c r="H11" s="41"/>
      <c r="I11" s="41"/>
      <c r="J11" s="41"/>
      <c r="K11" s="30"/>
    </row>
    <row r="12" spans="1:19" x14ac:dyDescent="0.2">
      <c r="A12" s="23" t="s">
        <v>71</v>
      </c>
      <c r="B12" s="23" t="s">
        <v>72</v>
      </c>
      <c r="C12" s="23" t="s">
        <v>72</v>
      </c>
      <c r="D12" s="24" t="s">
        <v>71</v>
      </c>
      <c r="E12" s="24" t="s">
        <v>80</v>
      </c>
      <c r="F12" s="25">
        <v>0</v>
      </c>
      <c r="G12" s="25" t="s">
        <v>74</v>
      </c>
      <c r="H12" s="25">
        <v>0</v>
      </c>
      <c r="I12" s="25">
        <f>6183223.87</f>
        <v>6183223.8700000001</v>
      </c>
      <c r="J12" s="25" t="s">
        <v>82</v>
      </c>
    </row>
    <row r="13" spans="1:19" x14ac:dyDescent="0.2">
      <c r="A13" s="26" t="s">
        <v>71</v>
      </c>
      <c r="B13" s="26" t="s">
        <v>72</v>
      </c>
      <c r="C13" s="26" t="s">
        <v>72</v>
      </c>
      <c r="D13" s="27" t="s">
        <v>71</v>
      </c>
      <c r="E13" s="27" t="s">
        <v>80</v>
      </c>
      <c r="F13" s="28">
        <v>0</v>
      </c>
      <c r="G13" s="28" t="s">
        <v>74</v>
      </c>
      <c r="H13" s="28">
        <v>0</v>
      </c>
      <c r="I13" s="28">
        <f>721547.84</f>
        <v>721547.84</v>
      </c>
      <c r="J13" s="28" t="s">
        <v>82</v>
      </c>
    </row>
    <row r="14" spans="1:19" x14ac:dyDescent="0.2">
      <c r="A14" s="40" t="s">
        <v>85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9" x14ac:dyDescent="0.2">
      <c r="A15" s="23" t="s">
        <v>71</v>
      </c>
      <c r="B15" s="23" t="s">
        <v>72</v>
      </c>
      <c r="C15" s="23" t="s">
        <v>72</v>
      </c>
      <c r="D15" s="24" t="s">
        <v>71</v>
      </c>
      <c r="E15" s="24" t="s">
        <v>80</v>
      </c>
      <c r="F15" s="25">
        <v>0</v>
      </c>
      <c r="G15" s="25" t="s">
        <v>74</v>
      </c>
      <c r="H15" s="25">
        <v>0</v>
      </c>
      <c r="I15" s="25">
        <f>15346129.86</f>
        <v>15346129.859999999</v>
      </c>
      <c r="J15" s="25" t="s">
        <v>82</v>
      </c>
    </row>
    <row r="16" spans="1:19" x14ac:dyDescent="0.2">
      <c r="A16" s="26" t="s">
        <v>71</v>
      </c>
      <c r="B16" s="26" t="s">
        <v>72</v>
      </c>
      <c r="C16" s="26" t="s">
        <v>72</v>
      </c>
      <c r="D16" s="27" t="s">
        <v>71</v>
      </c>
      <c r="E16" s="27" t="s">
        <v>80</v>
      </c>
      <c r="F16" s="28">
        <v>0</v>
      </c>
      <c r="G16" s="28" t="s">
        <v>74</v>
      </c>
      <c r="H16" s="28">
        <v>0</v>
      </c>
      <c r="I16" s="28">
        <f>5216067.61</f>
        <v>5216067.6100000003</v>
      </c>
      <c r="J16" s="28" t="s">
        <v>82</v>
      </c>
    </row>
    <row r="17" spans="1:10" x14ac:dyDescent="0.2">
      <c r="A17" s="40" t="s">
        <v>86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">
      <c r="A18" s="23" t="s">
        <v>71</v>
      </c>
      <c r="B18" s="23" t="s">
        <v>72</v>
      </c>
      <c r="C18" s="23" t="s">
        <v>72</v>
      </c>
      <c r="D18" s="24" t="s">
        <v>71</v>
      </c>
      <c r="E18" s="24" t="s">
        <v>80</v>
      </c>
      <c r="F18" s="25">
        <v>0</v>
      </c>
      <c r="G18" s="25" t="s">
        <v>74</v>
      </c>
      <c r="H18" s="25">
        <v>0</v>
      </c>
      <c r="I18" s="25">
        <f>0</f>
        <v>0</v>
      </c>
      <c r="J18" s="25" t="s">
        <v>82</v>
      </c>
    </row>
    <row r="19" spans="1:10" x14ac:dyDescent="0.2">
      <c r="A19" s="26" t="s">
        <v>71</v>
      </c>
      <c r="B19" s="26" t="s">
        <v>72</v>
      </c>
      <c r="C19" s="26" t="s">
        <v>72</v>
      </c>
      <c r="D19" s="27" t="s">
        <v>71</v>
      </c>
      <c r="E19" s="27" t="s">
        <v>80</v>
      </c>
      <c r="F19" s="28">
        <v>0</v>
      </c>
      <c r="G19" s="28" t="s">
        <v>74</v>
      </c>
      <c r="H19" s="28">
        <v>0</v>
      </c>
      <c r="I19" s="28">
        <f>0</f>
        <v>0</v>
      </c>
      <c r="J19" s="28" t="s">
        <v>82</v>
      </c>
    </row>
    <row r="20" spans="1:10" x14ac:dyDescent="0.2">
      <c r="A20" s="29" t="s">
        <v>87</v>
      </c>
      <c r="B20" s="20"/>
      <c r="C20" s="20"/>
      <c r="D20" s="21"/>
      <c r="E20" s="21"/>
      <c r="F20" s="22"/>
      <c r="G20" s="22"/>
      <c r="H20" s="22"/>
      <c r="I20" s="22"/>
      <c r="J20" s="22"/>
    </row>
  </sheetData>
  <mergeCells count="13">
    <mergeCell ref="A11:J11"/>
    <mergeCell ref="A14:J14"/>
    <mergeCell ref="A17:J17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scale="66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2022-01-31T17:03:08Z</cp:lastPrinted>
  <dcterms:created xsi:type="dcterms:W3CDTF">2015-04-08T19:07:52Z</dcterms:created>
  <dcterms:modified xsi:type="dcterms:W3CDTF">2022-01-31T17:03:10Z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